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11640" tabRatio="687" activeTab="0"/>
  </bookViews>
  <sheets>
    <sheet name="1.PR-dosle, sposob vyb" sheetId="1" r:id="rId1"/>
  </sheets>
  <definedNames>
    <definedName name="_xlnm.Print_Area" localSheetId="0">'1.PR-dosle, sposob vyb'!$A$1:$J$23</definedName>
  </definedNames>
  <calcPr fullCalcOnLoad="1"/>
</workbook>
</file>

<file path=xl/sharedStrings.xml><?xml version="1.0" encoding="utf-8"?>
<sst xmlns="http://schemas.openxmlformats.org/spreadsheetml/2006/main" count="36" uniqueCount="21">
  <si>
    <t>Kraj</t>
  </si>
  <si>
    <t>Rok</t>
  </si>
  <si>
    <t>PO</t>
  </si>
  <si>
    <t>KE</t>
  </si>
  <si>
    <t>SR</t>
  </si>
  <si>
    <t>BA</t>
  </si>
  <si>
    <t>TT</t>
  </si>
  <si>
    <t>TN</t>
  </si>
  <si>
    <t>NR</t>
  </si>
  <si>
    <t>ZA</t>
  </si>
  <si>
    <t>BB</t>
  </si>
  <si>
    <t>Počet vybavených návrhov</t>
  </si>
  <si>
    <t>Spôsob vybavenia</t>
  </si>
  <si>
    <t>Z rozvedených manželstiev bolo s maloletými deťmi</t>
  </si>
  <si>
    <t>návrhu vyhovené</t>
  </si>
  <si>
    <t>návrh zamietnutý</t>
  </si>
  <si>
    <t>návrh vzatý späť</t>
  </si>
  <si>
    <t>počet</t>
  </si>
  <si>
    <t>%</t>
  </si>
  <si>
    <t>PREHĽAD O POČTE DOŠLÝCH NÁVRHOV NA ROZVOD NA OKRESNÉ SÚDY V SR (2004 - 2008)</t>
  </si>
  <si>
    <t>PREHĽAD O POČTE A SPÔSOBE VYBAVENIA NÁVRHOV NA ROZVOD V SR V ROKU 2008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</si>
</sst>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"/>
    <numFmt numFmtId="171" formatCode="0.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6" xfId="0" applyNumberFormat="1" applyFont="1" applyBorder="1" applyAlignment="1">
      <alignment horizontal="right" vertical="center" wrapText="1" indent="1"/>
    </xf>
    <xf numFmtId="3" fontId="0" fillId="0" borderId="7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1"/>
    </xf>
    <xf numFmtId="3" fontId="8" fillId="0" borderId="13" xfId="0" applyNumberFormat="1" applyFont="1" applyBorder="1" applyAlignment="1">
      <alignment horizontal="right" vertical="center" wrapText="1" indent="1"/>
    </xf>
    <xf numFmtId="3" fontId="8" fillId="0" borderId="14" xfId="0" applyNumberFormat="1" applyFont="1" applyBorder="1" applyAlignment="1">
      <alignment horizontal="right" vertical="center" wrapText="1" indent="1"/>
    </xf>
    <xf numFmtId="3" fontId="8" fillId="0" borderId="14" xfId="0" applyNumberFormat="1" applyFont="1" applyBorder="1" applyAlignment="1">
      <alignment horizontal="right" vertical="center" wrapText="1" indent="2"/>
    </xf>
    <xf numFmtId="4" fontId="8" fillId="0" borderId="14" xfId="0" applyNumberFormat="1" applyFont="1" applyBorder="1" applyAlignment="1">
      <alignment horizontal="right" vertical="center" wrapText="1" indent="2"/>
    </xf>
    <xf numFmtId="4" fontId="0" fillId="0" borderId="7" xfId="0" applyNumberFormat="1" applyFont="1" applyBorder="1" applyAlignment="1">
      <alignment horizontal="right" vertical="center" wrapText="1" indent="2"/>
    </xf>
    <xf numFmtId="4" fontId="0" fillId="0" borderId="15" xfId="0" applyNumberFormat="1" applyFont="1" applyBorder="1" applyAlignment="1">
      <alignment horizontal="right" vertical="center" wrapText="1" indent="2"/>
    </xf>
    <xf numFmtId="3" fontId="0" fillId="0" borderId="16" xfId="0" applyNumberFormat="1" applyFont="1" applyBorder="1" applyAlignment="1">
      <alignment horizontal="right" vertical="center" wrapText="1" indent="2"/>
    </xf>
    <xf numFmtId="3" fontId="0" fillId="0" borderId="7" xfId="0" applyNumberFormat="1" applyFont="1" applyBorder="1" applyAlignment="1">
      <alignment horizontal="right" vertical="center" wrapText="1" indent="2"/>
    </xf>
    <xf numFmtId="4" fontId="0" fillId="0" borderId="17" xfId="0" applyNumberFormat="1" applyFont="1" applyBorder="1" applyAlignment="1">
      <alignment horizontal="right" vertical="center" wrapText="1" indent="2"/>
    </xf>
    <xf numFmtId="4" fontId="0" fillId="0" borderId="18" xfId="0" applyNumberFormat="1" applyFont="1" applyBorder="1" applyAlignment="1">
      <alignment horizontal="right" vertical="center" wrapText="1" indent="2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right" vertical="center" wrapText="1" indent="2"/>
    </xf>
    <xf numFmtId="4" fontId="0" fillId="0" borderId="3" xfId="0" applyNumberFormat="1" applyFont="1" applyBorder="1" applyAlignment="1">
      <alignment horizontal="right" vertical="center" wrapText="1" indent="2"/>
    </xf>
    <xf numFmtId="3" fontId="0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4" fontId="8" fillId="0" borderId="32" xfId="0" applyNumberFormat="1" applyFont="1" applyBorder="1" applyAlignment="1">
      <alignment horizontal="right" vertical="center" wrapText="1" indent="2"/>
    </xf>
    <xf numFmtId="0" fontId="8" fillId="0" borderId="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L27"/>
  <sheetViews>
    <sheetView tabSelected="1" zoomScaleSheetLayoutView="100" workbookViewId="0" topLeftCell="A1">
      <selection activeCell="Q37" sqref="Q37"/>
    </sheetView>
  </sheetViews>
  <sheetFormatPr defaultColWidth="9.140625" defaultRowHeight="12.75"/>
  <cols>
    <col min="1" max="1" width="10.7109375" style="1" customWidth="1"/>
    <col min="2" max="10" width="11.421875" style="1" customWidth="1"/>
    <col min="11" max="16384" width="9.140625" style="1" customWidth="1"/>
  </cols>
  <sheetData>
    <row r="1" spans="1:12" ht="16.5" customHeight="1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2"/>
      <c r="L1" s="2"/>
    </row>
    <row r="2" spans="1:12" ht="12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3"/>
      <c r="L2" s="3"/>
    </row>
    <row r="3" spans="1:12" ht="19.5" customHeight="1" thickBot="1" thickTop="1">
      <c r="A3" s="43" t="s">
        <v>1</v>
      </c>
      <c r="B3" s="44" t="s">
        <v>5</v>
      </c>
      <c r="C3" s="38" t="s">
        <v>6</v>
      </c>
      <c r="D3" s="38" t="s">
        <v>7</v>
      </c>
      <c r="E3" s="38" t="s">
        <v>8</v>
      </c>
      <c r="F3" s="38" t="s">
        <v>9</v>
      </c>
      <c r="G3" s="38" t="s">
        <v>10</v>
      </c>
      <c r="H3" s="38" t="s">
        <v>2</v>
      </c>
      <c r="I3" s="39" t="s">
        <v>3</v>
      </c>
      <c r="J3" s="43" t="s">
        <v>4</v>
      </c>
      <c r="K3" s="4"/>
      <c r="L3" s="4"/>
    </row>
    <row r="4" spans="1:12" ht="16.5" customHeight="1" thickTop="1">
      <c r="A4" s="37">
        <v>2004</v>
      </c>
      <c r="B4" s="46">
        <v>2252</v>
      </c>
      <c r="C4" s="42">
        <v>1576</v>
      </c>
      <c r="D4" s="42">
        <v>1580</v>
      </c>
      <c r="E4" s="42">
        <v>2049</v>
      </c>
      <c r="F4" s="42">
        <v>1595</v>
      </c>
      <c r="G4" s="42">
        <v>2051</v>
      </c>
      <c r="H4" s="42">
        <v>1437</v>
      </c>
      <c r="I4" s="50">
        <v>2219</v>
      </c>
      <c r="J4" s="53">
        <f>SUM(B4:I4)</f>
        <v>14759</v>
      </c>
      <c r="K4" s="5"/>
      <c r="L4" s="5"/>
    </row>
    <row r="5" spans="1:12" ht="16.5" customHeight="1">
      <c r="A5" s="14">
        <v>2005</v>
      </c>
      <c r="B5" s="18">
        <v>2595</v>
      </c>
      <c r="C5" s="19">
        <v>2119</v>
      </c>
      <c r="D5" s="19">
        <v>1670</v>
      </c>
      <c r="E5" s="19">
        <v>2301</v>
      </c>
      <c r="F5" s="19">
        <v>1913</v>
      </c>
      <c r="G5" s="19">
        <v>2398</v>
      </c>
      <c r="H5" s="19">
        <v>1718</v>
      </c>
      <c r="I5" s="51">
        <v>2739</v>
      </c>
      <c r="J5" s="54">
        <f>SUM(B5:I5)</f>
        <v>17453</v>
      </c>
      <c r="K5" s="10"/>
      <c r="L5" s="6"/>
    </row>
    <row r="6" spans="1:12" ht="16.5" customHeight="1">
      <c r="A6" s="14">
        <v>2006</v>
      </c>
      <c r="B6" s="18">
        <v>1798</v>
      </c>
      <c r="C6" s="19">
        <v>1573</v>
      </c>
      <c r="D6" s="19">
        <v>1236</v>
      </c>
      <c r="E6" s="19">
        <v>1817</v>
      </c>
      <c r="F6" s="19">
        <v>1415</v>
      </c>
      <c r="G6" s="19">
        <v>1812</v>
      </c>
      <c r="H6" s="19">
        <v>1230</v>
      </c>
      <c r="I6" s="51">
        <v>1999</v>
      </c>
      <c r="J6" s="54">
        <f>SUM(B6:I6)</f>
        <v>12880</v>
      </c>
      <c r="K6" s="6"/>
      <c r="L6" s="6"/>
    </row>
    <row r="7" spans="1:12" ht="16.5" customHeight="1">
      <c r="A7" s="48">
        <v>2007</v>
      </c>
      <c r="B7" s="47">
        <v>2178</v>
      </c>
      <c r="C7" s="45">
        <v>1982</v>
      </c>
      <c r="D7" s="45">
        <v>1454</v>
      </c>
      <c r="E7" s="45">
        <v>2039</v>
      </c>
      <c r="F7" s="45">
        <v>1761</v>
      </c>
      <c r="G7" s="45">
        <v>2028</v>
      </c>
      <c r="H7" s="45">
        <v>1515</v>
      </c>
      <c r="I7" s="52">
        <v>2475</v>
      </c>
      <c r="J7" s="54">
        <f>SUM(B7:I7)</f>
        <v>15432</v>
      </c>
      <c r="K7" s="6"/>
      <c r="L7" s="6"/>
    </row>
    <row r="8" spans="1:12" ht="16.5" customHeight="1" thickBot="1">
      <c r="A8" s="49">
        <v>2008</v>
      </c>
      <c r="B8" s="56">
        <v>2195</v>
      </c>
      <c r="C8" s="57">
        <v>1874</v>
      </c>
      <c r="D8" s="57">
        <v>1703</v>
      </c>
      <c r="E8" s="57">
        <v>1901</v>
      </c>
      <c r="F8" s="57">
        <v>1815</v>
      </c>
      <c r="G8" s="57">
        <v>2065</v>
      </c>
      <c r="H8" s="57">
        <v>1508</v>
      </c>
      <c r="I8" s="58">
        <v>2351</v>
      </c>
      <c r="J8" s="55">
        <f>SUM(B8:I8)</f>
        <v>15412</v>
      </c>
      <c r="K8" s="6"/>
      <c r="L8" s="6"/>
    </row>
    <row r="9" spans="1:12" ht="30" customHeight="1" thickTop="1">
      <c r="A9" s="71"/>
      <c r="B9" s="71"/>
      <c r="C9" s="71"/>
      <c r="D9" s="71"/>
      <c r="E9" s="71"/>
      <c r="F9" s="71"/>
      <c r="G9" s="71"/>
      <c r="H9" s="71"/>
      <c r="I9" s="71"/>
      <c r="J9" s="71"/>
      <c r="K9" s="7"/>
      <c r="L9" s="7"/>
    </row>
    <row r="10" spans="1:12" ht="16.5" customHeight="1">
      <c r="A10" s="71" t="s">
        <v>20</v>
      </c>
      <c r="B10" s="71"/>
      <c r="C10" s="71"/>
      <c r="D10" s="71"/>
      <c r="E10" s="71"/>
      <c r="F10" s="71"/>
      <c r="G10" s="71"/>
      <c r="H10" s="71"/>
      <c r="I10" s="71"/>
      <c r="J10" s="71"/>
      <c r="K10" s="6"/>
      <c r="L10" s="6"/>
    </row>
    <row r="11" spans="1:12" ht="12" customHeight="1" thickBo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3"/>
      <c r="L11" s="3"/>
    </row>
    <row r="12" spans="1:12" ht="24" customHeight="1" thickTop="1">
      <c r="A12" s="60" t="s">
        <v>0</v>
      </c>
      <c r="B12" s="63" t="s">
        <v>11</v>
      </c>
      <c r="C12" s="66" t="s">
        <v>12</v>
      </c>
      <c r="D12" s="66"/>
      <c r="E12" s="66"/>
      <c r="F12" s="66"/>
      <c r="G12" s="66"/>
      <c r="H12" s="66"/>
      <c r="I12" s="66" t="s">
        <v>13</v>
      </c>
      <c r="J12" s="67"/>
      <c r="K12" s="6"/>
      <c r="L12" s="6"/>
    </row>
    <row r="13" spans="1:12" ht="19.5" customHeight="1">
      <c r="A13" s="61"/>
      <c r="B13" s="64"/>
      <c r="C13" s="70" t="s">
        <v>14</v>
      </c>
      <c r="D13" s="70"/>
      <c r="E13" s="70" t="s">
        <v>15</v>
      </c>
      <c r="F13" s="70"/>
      <c r="G13" s="70" t="s">
        <v>16</v>
      </c>
      <c r="H13" s="70"/>
      <c r="I13" s="68"/>
      <c r="J13" s="69"/>
      <c r="K13" s="7"/>
      <c r="L13" s="7"/>
    </row>
    <row r="14" spans="1:12" ht="19.5" customHeight="1" thickBot="1">
      <c r="A14" s="62"/>
      <c r="B14" s="65"/>
      <c r="C14" s="15" t="s">
        <v>17</v>
      </c>
      <c r="D14" s="15" t="s">
        <v>18</v>
      </c>
      <c r="E14" s="15" t="s">
        <v>17</v>
      </c>
      <c r="F14" s="15" t="s">
        <v>18</v>
      </c>
      <c r="G14" s="15" t="s">
        <v>17</v>
      </c>
      <c r="H14" s="15" t="s">
        <v>18</v>
      </c>
      <c r="I14" s="15" t="s">
        <v>17</v>
      </c>
      <c r="J14" s="16" t="s">
        <v>18</v>
      </c>
      <c r="K14" s="6"/>
      <c r="L14" s="6"/>
    </row>
    <row r="15" spans="1:12" ht="16.5" customHeight="1" thickTop="1">
      <c r="A15" s="17" t="s">
        <v>5</v>
      </c>
      <c r="B15" s="21">
        <v>1826</v>
      </c>
      <c r="C15" s="22">
        <v>1769</v>
      </c>
      <c r="D15" s="40">
        <f>C15/B15%</f>
        <v>96.87842278203723</v>
      </c>
      <c r="E15" s="33">
        <v>8</v>
      </c>
      <c r="F15" s="40">
        <f>E15/B15%</f>
        <v>0.43811610076670315</v>
      </c>
      <c r="G15" s="33">
        <v>48</v>
      </c>
      <c r="H15" s="40">
        <f>G15/B15%</f>
        <v>2.628696604600219</v>
      </c>
      <c r="I15" s="33">
        <v>1014</v>
      </c>
      <c r="J15" s="35">
        <f>I15/C15%</f>
        <v>57.320520067834934</v>
      </c>
      <c r="K15" s="6"/>
      <c r="L15" s="6"/>
    </row>
    <row r="16" spans="1:12" ht="16.5" customHeight="1">
      <c r="A16" s="14" t="s">
        <v>6</v>
      </c>
      <c r="B16" s="23">
        <v>1740</v>
      </c>
      <c r="C16" s="24">
        <v>1669</v>
      </c>
      <c r="D16" s="31">
        <f aca="true" t="shared" si="0" ref="D16:D22">C16/B16%</f>
        <v>95.91954022988507</v>
      </c>
      <c r="E16" s="34">
        <v>4</v>
      </c>
      <c r="F16" s="31">
        <f aca="true" t="shared" si="1" ref="F16:F22">E16/B16%</f>
        <v>0.2298850574712644</v>
      </c>
      <c r="G16" s="34">
        <v>61</v>
      </c>
      <c r="H16" s="31">
        <f aca="true" t="shared" si="2" ref="H16:H22">G16/B16%</f>
        <v>3.505747126436782</v>
      </c>
      <c r="I16" s="34">
        <v>1078</v>
      </c>
      <c r="J16" s="32">
        <f aca="true" t="shared" si="3" ref="J16:J22">I16/C16%</f>
        <v>64.5895745955662</v>
      </c>
      <c r="K16" s="6"/>
      <c r="L16" s="6"/>
    </row>
    <row r="17" spans="1:12" ht="16.5" customHeight="1">
      <c r="A17" s="14" t="s">
        <v>7</v>
      </c>
      <c r="B17" s="23">
        <v>1486</v>
      </c>
      <c r="C17" s="24">
        <v>1355</v>
      </c>
      <c r="D17" s="31">
        <f t="shared" si="0"/>
        <v>91.18438761776582</v>
      </c>
      <c r="E17" s="34">
        <v>6</v>
      </c>
      <c r="F17" s="31">
        <f t="shared" si="1"/>
        <v>0.4037685060565276</v>
      </c>
      <c r="G17" s="34">
        <v>105</v>
      </c>
      <c r="H17" s="31">
        <f t="shared" si="2"/>
        <v>7.065948855989233</v>
      </c>
      <c r="I17" s="34">
        <v>891</v>
      </c>
      <c r="J17" s="32">
        <f t="shared" si="3"/>
        <v>65.75645756457564</v>
      </c>
      <c r="K17" s="7"/>
      <c r="L17" s="7"/>
    </row>
    <row r="18" spans="1:12" ht="16.5" customHeight="1">
      <c r="A18" s="14" t="s">
        <v>8</v>
      </c>
      <c r="B18" s="23">
        <v>1688</v>
      </c>
      <c r="C18" s="24">
        <v>1614</v>
      </c>
      <c r="D18" s="31">
        <f t="shared" si="0"/>
        <v>95.61611374407583</v>
      </c>
      <c r="E18" s="34">
        <v>7</v>
      </c>
      <c r="F18" s="31">
        <f t="shared" si="1"/>
        <v>0.4146919431279621</v>
      </c>
      <c r="G18" s="34">
        <v>57</v>
      </c>
      <c r="H18" s="31">
        <f t="shared" si="2"/>
        <v>3.3767772511848344</v>
      </c>
      <c r="I18" s="34">
        <v>1091</v>
      </c>
      <c r="J18" s="32">
        <f t="shared" si="3"/>
        <v>67.59603469640643</v>
      </c>
      <c r="K18" s="6"/>
      <c r="L18" s="6"/>
    </row>
    <row r="19" spans="1:12" ht="16.5" customHeight="1">
      <c r="A19" s="14" t="s">
        <v>9</v>
      </c>
      <c r="B19" s="23">
        <v>1564</v>
      </c>
      <c r="C19" s="24">
        <v>1495</v>
      </c>
      <c r="D19" s="31">
        <f t="shared" si="0"/>
        <v>95.58823529411764</v>
      </c>
      <c r="E19" s="34">
        <v>7</v>
      </c>
      <c r="F19" s="31">
        <f t="shared" si="1"/>
        <v>0.4475703324808184</v>
      </c>
      <c r="G19" s="34">
        <v>50</v>
      </c>
      <c r="H19" s="31">
        <f t="shared" si="2"/>
        <v>3.19693094629156</v>
      </c>
      <c r="I19" s="34">
        <v>1045</v>
      </c>
      <c r="J19" s="32">
        <f t="shared" si="3"/>
        <v>69.89966555183946</v>
      </c>
      <c r="K19" s="6"/>
      <c r="L19" s="6"/>
    </row>
    <row r="20" spans="1:12" ht="16.5" customHeight="1">
      <c r="A20" s="14" t="s">
        <v>10</v>
      </c>
      <c r="B20" s="23">
        <v>1737</v>
      </c>
      <c r="C20" s="24">
        <v>1623</v>
      </c>
      <c r="D20" s="31">
        <f t="shared" si="0"/>
        <v>93.43696027633851</v>
      </c>
      <c r="E20" s="34">
        <v>16</v>
      </c>
      <c r="F20" s="31">
        <f t="shared" si="1"/>
        <v>0.9211283822682785</v>
      </c>
      <c r="G20" s="34">
        <v>97</v>
      </c>
      <c r="H20" s="31">
        <f t="shared" si="2"/>
        <v>5.584340817501439</v>
      </c>
      <c r="I20" s="34">
        <v>1088</v>
      </c>
      <c r="J20" s="32">
        <f t="shared" si="3"/>
        <v>67.03635243376463</v>
      </c>
      <c r="K20" s="6"/>
      <c r="L20" s="6"/>
    </row>
    <row r="21" spans="1:12" ht="16.5" customHeight="1">
      <c r="A21" s="14" t="s">
        <v>2</v>
      </c>
      <c r="B21" s="23">
        <v>1348</v>
      </c>
      <c r="C21" s="24">
        <v>1277</v>
      </c>
      <c r="D21" s="31">
        <f t="shared" si="0"/>
        <v>94.73293768545994</v>
      </c>
      <c r="E21" s="34">
        <v>12</v>
      </c>
      <c r="F21" s="31">
        <f t="shared" si="1"/>
        <v>0.8902077151335311</v>
      </c>
      <c r="G21" s="34">
        <v>51</v>
      </c>
      <c r="H21" s="31">
        <f t="shared" si="2"/>
        <v>3.7833827893175074</v>
      </c>
      <c r="I21" s="34">
        <v>861</v>
      </c>
      <c r="J21" s="32">
        <f t="shared" si="3"/>
        <v>67.42364917776038</v>
      </c>
      <c r="K21" s="7"/>
      <c r="L21" s="7"/>
    </row>
    <row r="22" spans="1:12" ht="16.5" customHeight="1" thickBot="1">
      <c r="A22" s="20" t="s">
        <v>3</v>
      </c>
      <c r="B22" s="25">
        <v>2023</v>
      </c>
      <c r="C22" s="26">
        <v>1873</v>
      </c>
      <c r="D22" s="41">
        <f t="shared" si="0"/>
        <v>92.58526940187839</v>
      </c>
      <c r="E22" s="33">
        <v>11</v>
      </c>
      <c r="F22" s="41">
        <f t="shared" si="1"/>
        <v>0.5437469105289174</v>
      </c>
      <c r="G22" s="33">
        <v>120</v>
      </c>
      <c r="H22" s="41">
        <f t="shared" si="2"/>
        <v>5.931784478497281</v>
      </c>
      <c r="I22" s="33">
        <v>1213</v>
      </c>
      <c r="J22" s="36">
        <f t="shared" si="3"/>
        <v>64.76241324079018</v>
      </c>
      <c r="K22" s="9"/>
      <c r="L22" s="9"/>
    </row>
    <row r="23" spans="1:12" ht="24" customHeight="1" thickBot="1" thickTop="1">
      <c r="A23" s="13" t="s">
        <v>4</v>
      </c>
      <c r="B23" s="27">
        <f>SUM(B15:B22)</f>
        <v>13412</v>
      </c>
      <c r="C23" s="28">
        <f>SUM(C15:C22)</f>
        <v>12675</v>
      </c>
      <c r="D23" s="30">
        <f>C23/B23*100</f>
        <v>94.50492096629884</v>
      </c>
      <c r="E23" s="29">
        <f>SUM(E15:E22)</f>
        <v>71</v>
      </c>
      <c r="F23" s="30">
        <f>E23/B23*100</f>
        <v>0.5293766776021473</v>
      </c>
      <c r="G23" s="29">
        <f>SUM(G15:G22)</f>
        <v>589</v>
      </c>
      <c r="H23" s="30">
        <f>G23/B23*100</f>
        <v>4.391589621234715</v>
      </c>
      <c r="I23" s="29">
        <f>SUM(I15:I22)</f>
        <v>8281</v>
      </c>
      <c r="J23" s="59">
        <f>I23/C23%</f>
        <v>65.33333333333333</v>
      </c>
      <c r="K23" s="9"/>
      <c r="L23" s="9"/>
    </row>
    <row r="24" spans="1:12" ht="16.5" customHeight="1" thickTop="1">
      <c r="A24" s="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6.5" customHeight="1">
      <c r="A25" s="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6.5" customHeight="1">
      <c r="A26" s="4"/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16.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mergeCells count="12">
    <mergeCell ref="A10:J10"/>
    <mergeCell ref="A11:J11"/>
    <mergeCell ref="A9:J9"/>
    <mergeCell ref="A1:J1"/>
    <mergeCell ref="A2:J2"/>
    <mergeCell ref="A12:A14"/>
    <mergeCell ref="B12:B14"/>
    <mergeCell ref="C12:H12"/>
    <mergeCell ref="I12:J13"/>
    <mergeCell ref="C13:D13"/>
    <mergeCell ref="E13:F13"/>
    <mergeCell ref="G13:H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J4:J8" formulaRange="1"/>
    <ignoredError sqref="D23 F23 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2009-03-17T08:45:27Z</cp:lastPrinted>
  <dcterms:created xsi:type="dcterms:W3CDTF">2005-03-17T10:35:27Z</dcterms:created>
  <dcterms:modified xsi:type="dcterms:W3CDTF">2009-03-17T09:09:44Z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